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603\Desktop\school\study\研一课程\ing\考试课\最优化\考试\最优化\线性\"/>
    </mc:Choice>
  </mc:AlternateContent>
  <xr:revisionPtr revIDLastSave="0" documentId="13_ncr:1_{37632D74-C8B7-40E8-BAF7-C029CB35DD02}" xr6:coauthVersionLast="47" xr6:coauthVersionMax="47" xr10:uidLastSave="{00000000-0000-0000-0000-000000000000}"/>
  <bookViews>
    <workbookView xWindow="-110" yWindow="-110" windowWidth="25820" windowHeight="13900" xr2:uid="{66E7CD9E-A19C-47F2-8BA2-0BE23CD2FB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1" l="1"/>
  <c r="F31" i="1"/>
  <c r="G31" i="1"/>
  <c r="H31" i="1"/>
  <c r="I31" i="1"/>
  <c r="E20" i="1"/>
  <c r="F20" i="1"/>
  <c r="G20" i="1"/>
  <c r="H20" i="1"/>
  <c r="I20" i="1"/>
  <c r="E9" i="1"/>
  <c r="F9" i="1"/>
  <c r="G9" i="1"/>
  <c r="H9" i="1"/>
  <c r="I9" i="1"/>
  <c r="D9" i="1"/>
  <c r="D31" i="1"/>
  <c r="E27" i="1"/>
  <c r="F27" i="1"/>
  <c r="G27" i="1"/>
  <c r="H27" i="1"/>
  <c r="K27" i="1"/>
  <c r="D27" i="1"/>
  <c r="E26" i="1"/>
  <c r="F26" i="1"/>
  <c r="G26" i="1"/>
  <c r="H26" i="1"/>
  <c r="K26" i="1"/>
  <c r="D26" i="1"/>
  <c r="E25" i="1"/>
  <c r="F25" i="1"/>
  <c r="G25" i="1"/>
  <c r="H25" i="1"/>
  <c r="K25" i="1"/>
  <c r="D25" i="1"/>
  <c r="K16" i="1"/>
  <c r="K15" i="1"/>
  <c r="K14" i="1"/>
  <c r="E16" i="1"/>
  <c r="F16" i="1"/>
  <c r="G16" i="1"/>
  <c r="H16" i="1"/>
  <c r="D16" i="1"/>
  <c r="E15" i="1"/>
  <c r="F15" i="1"/>
  <c r="G15" i="1"/>
  <c r="H15" i="1"/>
  <c r="D15" i="1"/>
  <c r="E14" i="1"/>
  <c r="F14" i="1"/>
  <c r="G14" i="1"/>
  <c r="H14" i="1"/>
  <c r="D14" i="1"/>
  <c r="H35" i="1"/>
  <c r="G35" i="1"/>
  <c r="F35" i="1"/>
  <c r="K17" i="1"/>
  <c r="C27" i="1"/>
  <c r="C15" i="1"/>
  <c r="C14" i="1"/>
  <c r="I7" i="1"/>
  <c r="I8" i="1" s="1"/>
  <c r="E13" i="1"/>
  <c r="E24" i="1" s="1"/>
  <c r="E35" i="1" s="1"/>
  <c r="F13" i="1"/>
  <c r="G13" i="1"/>
  <c r="H13" i="1"/>
  <c r="I13" i="1"/>
  <c r="K7" i="1"/>
  <c r="H24" i="1"/>
  <c r="G24" i="1"/>
  <c r="F24" i="1"/>
  <c r="D13" i="1"/>
  <c r="D24" i="1" s="1"/>
  <c r="D35" i="1" s="1"/>
  <c r="F8" i="1"/>
  <c r="G8" i="1"/>
  <c r="H7" i="1"/>
  <c r="H8" i="1" s="1"/>
  <c r="E7" i="1"/>
  <c r="E8" i="1" s="1"/>
  <c r="F7" i="1"/>
  <c r="G7" i="1"/>
  <c r="D7" i="1"/>
  <c r="D8" i="1" s="1"/>
  <c r="I18" i="1" l="1"/>
  <c r="I19" i="1" s="1"/>
  <c r="F29" i="1"/>
  <c r="F30" i="1" s="1"/>
  <c r="G18" i="1"/>
  <c r="G19" i="1" s="1"/>
  <c r="F18" i="1"/>
  <c r="F19" i="1" s="1"/>
  <c r="H18" i="1"/>
  <c r="H19" i="1" s="1"/>
  <c r="E18" i="1"/>
  <c r="E19" i="1" s="1"/>
  <c r="D18" i="1"/>
  <c r="D19" i="1" s="1"/>
  <c r="K18" i="1"/>
  <c r="G29" i="1"/>
  <c r="G30" i="1" s="1"/>
  <c r="G40" i="1" l="1"/>
  <c r="G41" i="1" s="1"/>
  <c r="K29" i="1"/>
  <c r="F40" i="1"/>
  <c r="F41" i="1" s="1"/>
  <c r="H40" i="1"/>
  <c r="H41" i="1" s="1"/>
  <c r="L3" i="1"/>
  <c r="H29" i="1"/>
  <c r="H30" i="1" s="1"/>
  <c r="I29" i="1"/>
  <c r="I30" i="1" s="1"/>
  <c r="D29" i="1"/>
  <c r="D30" i="1" s="1"/>
  <c r="E29" i="1"/>
  <c r="E30" i="1" s="1"/>
  <c r="D20" i="1"/>
  <c r="L5" i="1"/>
  <c r="L4" i="1"/>
  <c r="L6" i="1"/>
  <c r="I40" i="1" l="1"/>
  <c r="I41" i="1" s="1"/>
  <c r="K40" i="1"/>
  <c r="D40" i="1"/>
  <c r="D41" i="1" s="1"/>
  <c r="H42" i="1" s="1"/>
  <c r="E40" i="1"/>
  <c r="E41" i="1" s="1"/>
  <c r="E42" i="1" s="1"/>
  <c r="M5" i="1"/>
  <c r="M4" i="1"/>
  <c r="L16" i="1"/>
  <c r="M6" i="1"/>
  <c r="L17" i="1"/>
  <c r="L14" i="1"/>
  <c r="M3" i="1"/>
  <c r="L15" i="1"/>
  <c r="I42" i="1" l="1"/>
  <c r="G42" i="1"/>
  <c r="F42" i="1"/>
  <c r="D42" i="1"/>
  <c r="L26" i="1"/>
  <c r="M26" i="1" s="1"/>
  <c r="L38" i="1"/>
  <c r="M38" i="1" s="1"/>
  <c r="L28" i="1"/>
  <c r="L39" i="1"/>
  <c r="L36" i="1"/>
  <c r="L37" i="1"/>
  <c r="M37" i="1" s="1"/>
  <c r="L25" i="1"/>
  <c r="M25" i="1" s="1"/>
  <c r="L27" i="1"/>
  <c r="M27" i="1" s="1"/>
  <c r="M15" i="1"/>
  <c r="M36" i="1"/>
  <c r="M14" i="1"/>
  <c r="M17" i="1"/>
  <c r="M16" i="1"/>
</calcChain>
</file>

<file path=xl/sharedStrings.xml><?xml version="1.0" encoding="utf-8"?>
<sst xmlns="http://schemas.openxmlformats.org/spreadsheetml/2006/main" count="72" uniqueCount="15">
  <si>
    <t>迭次</t>
    <phoneticPr fontId="1" type="noConversion"/>
  </si>
  <si>
    <t>基变量</t>
    <phoneticPr fontId="1" type="noConversion"/>
  </si>
  <si>
    <t>cB</t>
    <phoneticPr fontId="1" type="noConversion"/>
  </si>
  <si>
    <t>x1</t>
    <phoneticPr fontId="1" type="noConversion"/>
  </si>
  <si>
    <t>x2</t>
    <phoneticPr fontId="1" type="noConversion"/>
  </si>
  <si>
    <t>x3</t>
  </si>
  <si>
    <t>x4</t>
  </si>
  <si>
    <t>x5</t>
  </si>
  <si>
    <t>x6</t>
  </si>
  <si>
    <t>x7</t>
  </si>
  <si>
    <t>b</t>
    <phoneticPr fontId="1" type="noConversion"/>
  </si>
  <si>
    <t>比值θ</t>
    <phoneticPr fontId="1" type="noConversion"/>
  </si>
  <si>
    <t>x3</t>
    <phoneticPr fontId="1" type="noConversion"/>
  </si>
  <si>
    <t>zj</t>
    <phoneticPr fontId="1" type="noConversion"/>
  </si>
  <si>
    <t>σj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</si>
</sst>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4E71D-3632-4A63-B7AD-BCB25C38D99E}">
  <dimension ref="A1:M44"/>
  <sheetViews>
    <sheetView tabSelected="1" workbookViewId="0">
      <selection activeCell="L11" sqref="L11"/>
    </sheetView>
  </sheetViews>
  <sheetFormatPr defaultRowHeight="14" x14ac:dyDescent="0.3"/>
  <sheetData>
    <row r="1" spans="1:13" x14ac:dyDescent="0.3">
      <c r="A1" s="3" t="s">
        <v>0</v>
      </c>
      <c r="B1" s="3" t="s">
        <v>1</v>
      </c>
      <c r="C1" s="3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10</v>
      </c>
      <c r="L1" s="3" t="s">
        <v>11</v>
      </c>
    </row>
    <row r="2" spans="1:13" ht="14.5" thickBot="1" x14ac:dyDescent="0.35">
      <c r="A2" s="3"/>
      <c r="B2" s="3"/>
      <c r="C2" s="3"/>
      <c r="D2" s="4">
        <v>50</v>
      </c>
      <c r="E2" s="4">
        <v>100</v>
      </c>
      <c r="F2" s="4">
        <v>0</v>
      </c>
      <c r="G2" s="4">
        <v>0</v>
      </c>
      <c r="H2" s="4">
        <v>0</v>
      </c>
      <c r="I2" s="4">
        <v>0</v>
      </c>
      <c r="J2" s="4"/>
      <c r="K2" s="3"/>
      <c r="L2" s="3"/>
    </row>
    <row r="3" spans="1:13" ht="14.5" thickTop="1" x14ac:dyDescent="0.3">
      <c r="A3" s="3">
        <v>0</v>
      </c>
      <c r="B3" s="1" t="s">
        <v>12</v>
      </c>
      <c r="C3" s="1">
        <v>0</v>
      </c>
      <c r="D3" s="1">
        <v>1</v>
      </c>
      <c r="E3" s="1">
        <v>1</v>
      </c>
      <c r="F3" s="1">
        <v>1</v>
      </c>
      <c r="G3" s="1">
        <v>0</v>
      </c>
      <c r="H3" s="1">
        <v>0</v>
      </c>
      <c r="I3" s="1"/>
      <c r="J3" s="1"/>
      <c r="K3" s="1">
        <v>300</v>
      </c>
      <c r="L3">
        <f>K3/(D3*D$9+E3*E$9+F3*F$9+G3*G$9+H3*H$9+I3*I9)</f>
        <v>300</v>
      </c>
      <c r="M3" t="e">
        <f>L3=MIN(L$3:L$6)</f>
        <v>#DIV/0!</v>
      </c>
    </row>
    <row r="4" spans="1:13" x14ac:dyDescent="0.3">
      <c r="A4" s="3"/>
      <c r="B4" t="s">
        <v>6</v>
      </c>
      <c r="C4">
        <v>0</v>
      </c>
      <c r="D4">
        <v>2</v>
      </c>
      <c r="E4">
        <v>1</v>
      </c>
      <c r="F4">
        <v>0</v>
      </c>
      <c r="G4">
        <v>1</v>
      </c>
      <c r="H4">
        <v>0</v>
      </c>
      <c r="K4">
        <v>400</v>
      </c>
      <c r="L4">
        <f t="shared" ref="L4:L5" si="0">K4/(D4*D$9+E4*E$9+F4*F$9+G4*G$9+H4*H$9+I4*I10)</f>
        <v>400</v>
      </c>
      <c r="M4" t="e">
        <f>L4=MIN(L$3:L$6)</f>
        <v>#DIV/0!</v>
      </c>
    </row>
    <row r="5" spans="1:13" x14ac:dyDescent="0.3">
      <c r="A5" s="3"/>
      <c r="B5" t="s">
        <v>7</v>
      </c>
      <c r="C5">
        <v>0</v>
      </c>
      <c r="D5">
        <v>0</v>
      </c>
      <c r="E5">
        <v>1</v>
      </c>
      <c r="F5">
        <v>0</v>
      </c>
      <c r="G5">
        <v>0</v>
      </c>
      <c r="H5">
        <v>1</v>
      </c>
      <c r="K5">
        <v>250</v>
      </c>
      <c r="L5">
        <f t="shared" si="0"/>
        <v>250</v>
      </c>
      <c r="M5" t="e">
        <f t="shared" ref="M5:M6" si="1">L5=MIN(L$3:L$6)</f>
        <v>#DIV/0!</v>
      </c>
    </row>
    <row r="6" spans="1:13" ht="14.5" thickBot="1" x14ac:dyDescent="0.35">
      <c r="A6" s="3"/>
      <c r="B6" s="2" t="s">
        <v>8</v>
      </c>
      <c r="C6" s="2"/>
      <c r="D6" s="2"/>
      <c r="E6" s="2"/>
      <c r="F6" s="2"/>
      <c r="G6" s="2"/>
      <c r="H6" s="2"/>
      <c r="I6" s="2"/>
      <c r="J6" s="2"/>
      <c r="K6" s="2"/>
      <c r="L6" t="e">
        <f>K6/(D6*D$9+E6*E$9+F6*F$9+G6*G$9+H6*H$9+I6*I$9)</f>
        <v>#DIV/0!</v>
      </c>
      <c r="M6" t="e">
        <f t="shared" si="1"/>
        <v>#DIV/0!</v>
      </c>
    </row>
    <row r="7" spans="1:13" ht="14.5" thickTop="1" x14ac:dyDescent="0.3">
      <c r="A7" s="3"/>
      <c r="B7" s="3" t="s">
        <v>13</v>
      </c>
      <c r="C7" s="3"/>
      <c r="D7">
        <f>$C3*D3+$C4*D4+$C5*D5</f>
        <v>0</v>
      </c>
      <c r="E7">
        <f t="shared" ref="E7:I7" si="2">$C3*E3+$C4*E4+$C5*E5</f>
        <v>0</v>
      </c>
      <c r="F7">
        <f t="shared" si="2"/>
        <v>0</v>
      </c>
      <c r="G7">
        <f t="shared" si="2"/>
        <v>0</v>
      </c>
      <c r="H7">
        <f t="shared" si="2"/>
        <v>0</v>
      </c>
      <c r="I7">
        <f t="shared" si="2"/>
        <v>0</v>
      </c>
      <c r="K7" s="3">
        <f>C3*K3+C4*K4+C5*K5</f>
        <v>0</v>
      </c>
      <c r="L7" s="3"/>
    </row>
    <row r="8" spans="1:13" x14ac:dyDescent="0.3">
      <c r="A8" s="3"/>
      <c r="B8" s="3" t="s">
        <v>14</v>
      </c>
      <c r="C8" s="3"/>
      <c r="D8">
        <f>D2-D7</f>
        <v>50</v>
      </c>
      <c r="E8">
        <f t="shared" ref="E8:I8" si="3">E2-E7</f>
        <v>100</v>
      </c>
      <c r="F8">
        <f t="shared" si="3"/>
        <v>0</v>
      </c>
      <c r="G8">
        <f t="shared" si="3"/>
        <v>0</v>
      </c>
      <c r="H8">
        <f t="shared" si="3"/>
        <v>0</v>
      </c>
      <c r="I8">
        <f t="shared" si="3"/>
        <v>0</v>
      </c>
      <c r="K8" s="3"/>
      <c r="L8" s="3"/>
    </row>
    <row r="9" spans="1:13" x14ac:dyDescent="0.3">
      <c r="A9" s="3"/>
      <c r="D9" t="b">
        <f>IF(D8=0,FALSE,D8=MAX($D8:$I8))</f>
        <v>0</v>
      </c>
      <c r="E9" t="b">
        <f t="shared" ref="E9:I9" si="4">IF(E8=0,FALSE,E8=MAX($D8:$I8))</f>
        <v>1</v>
      </c>
      <c r="F9" t="b">
        <f t="shared" si="4"/>
        <v>0</v>
      </c>
      <c r="G9" t="b">
        <f t="shared" si="4"/>
        <v>0</v>
      </c>
      <c r="H9" t="b">
        <f t="shared" si="4"/>
        <v>0</v>
      </c>
      <c r="I9" t="b">
        <f t="shared" si="4"/>
        <v>0</v>
      </c>
      <c r="K9" s="3"/>
      <c r="L9" s="3"/>
    </row>
    <row r="10" spans="1:13" x14ac:dyDescent="0.3">
      <c r="A10" s="3"/>
    </row>
    <row r="11" spans="1:13" x14ac:dyDescent="0.3">
      <c r="A11" s="3"/>
    </row>
    <row r="12" spans="1:13" x14ac:dyDescent="0.3">
      <c r="A12" s="3" t="s">
        <v>0</v>
      </c>
      <c r="B12" s="3" t="s">
        <v>1</v>
      </c>
      <c r="C12" s="3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s="3" t="s">
        <v>10</v>
      </c>
      <c r="L12" s="3" t="s">
        <v>11</v>
      </c>
    </row>
    <row r="13" spans="1:13" ht="14.5" thickBot="1" x14ac:dyDescent="0.35">
      <c r="A13" s="3"/>
      <c r="B13" s="3"/>
      <c r="C13" s="3"/>
      <c r="D13">
        <f>D2</f>
        <v>50</v>
      </c>
      <c r="E13">
        <f t="shared" ref="E13:I13" si="5">E2</f>
        <v>100</v>
      </c>
      <c r="F13">
        <f t="shared" si="5"/>
        <v>0</v>
      </c>
      <c r="G13">
        <f t="shared" si="5"/>
        <v>0</v>
      </c>
      <c r="H13">
        <f t="shared" si="5"/>
        <v>0</v>
      </c>
      <c r="I13">
        <f t="shared" si="5"/>
        <v>0</v>
      </c>
      <c r="K13" s="3"/>
      <c r="L13" s="3"/>
    </row>
    <row r="14" spans="1:13" ht="14.5" thickTop="1" x14ac:dyDescent="0.3">
      <c r="A14" s="3">
        <v>1</v>
      </c>
      <c r="B14" s="1" t="s">
        <v>12</v>
      </c>
      <c r="C14" s="1">
        <f>C3</f>
        <v>0</v>
      </c>
      <c r="D14" s="1">
        <f>D3-D5</f>
        <v>1</v>
      </c>
      <c r="E14" s="1">
        <f t="shared" ref="E14:K14" si="6">E3-E5</f>
        <v>0</v>
      </c>
      <c r="F14" s="1">
        <f t="shared" si="6"/>
        <v>1</v>
      </c>
      <c r="G14" s="1">
        <f t="shared" si="6"/>
        <v>0</v>
      </c>
      <c r="H14" s="1">
        <f t="shared" si="6"/>
        <v>-1</v>
      </c>
      <c r="I14" s="1"/>
      <c r="J14" s="1"/>
      <c r="K14" s="1">
        <f t="shared" si="6"/>
        <v>50</v>
      </c>
      <c r="L14">
        <f>K14/(D14*D$20+E14*E$20+F14*F$20+G14*G$20+H14*H$20+I14*I$20)</f>
        <v>50</v>
      </c>
      <c r="M14" t="b">
        <f>L14=_xlfn.AGGREGATE(5,6,L$14:L$17)</f>
        <v>1</v>
      </c>
    </row>
    <row r="15" spans="1:13" x14ac:dyDescent="0.3">
      <c r="A15" s="3"/>
      <c r="B15" t="s">
        <v>6</v>
      </c>
      <c r="C15">
        <f>C4</f>
        <v>0</v>
      </c>
      <c r="D15">
        <f>D4-D5</f>
        <v>2</v>
      </c>
      <c r="E15">
        <f t="shared" ref="E15:K15" si="7">E4-E5</f>
        <v>0</v>
      </c>
      <c r="F15">
        <f t="shared" si="7"/>
        <v>0</v>
      </c>
      <c r="G15">
        <f t="shared" si="7"/>
        <v>1</v>
      </c>
      <c r="H15">
        <f t="shared" si="7"/>
        <v>-1</v>
      </c>
      <c r="K15">
        <f t="shared" si="7"/>
        <v>150</v>
      </c>
      <c r="L15">
        <f>K15/(D15*D$20+E15*E$20+F15*F$20+G15*G$20+H15*H$20+I15*I$20)</f>
        <v>75</v>
      </c>
      <c r="M15" t="b">
        <f t="shared" ref="M15:M17" si="8">L15=_xlfn.AGGREGATE(5,6,L$14:L$17)</f>
        <v>0</v>
      </c>
    </row>
    <row r="16" spans="1:13" x14ac:dyDescent="0.3">
      <c r="A16" s="3"/>
      <c r="B16" t="s">
        <v>4</v>
      </c>
      <c r="C16">
        <v>100</v>
      </c>
      <c r="D16">
        <f>D5</f>
        <v>0</v>
      </c>
      <c r="E16">
        <f t="shared" ref="E16:K16" si="9">E5</f>
        <v>1</v>
      </c>
      <c r="F16">
        <f t="shared" si="9"/>
        <v>0</v>
      </c>
      <c r="G16">
        <f t="shared" si="9"/>
        <v>0</v>
      </c>
      <c r="H16">
        <f t="shared" si="9"/>
        <v>1</v>
      </c>
      <c r="K16">
        <f t="shared" si="9"/>
        <v>250</v>
      </c>
      <c r="L16" t="e">
        <f>K16/(D16*D$20+E16*E$20+F16*F$20+G16*G$20+H16*H$20+I16*I$20)</f>
        <v>#DIV/0!</v>
      </c>
      <c r="M16" t="e">
        <f t="shared" si="8"/>
        <v>#DIV/0!</v>
      </c>
    </row>
    <row r="17" spans="1:13" ht="14.5" thickBot="1" x14ac:dyDescent="0.35">
      <c r="A17" s="3"/>
      <c r="B17" s="2" t="s">
        <v>8</v>
      </c>
      <c r="C17" s="2"/>
      <c r="D17" s="2"/>
      <c r="E17" s="2"/>
      <c r="F17" s="2"/>
      <c r="G17" s="2"/>
      <c r="H17" s="2"/>
      <c r="I17" s="2"/>
      <c r="J17" s="2"/>
      <c r="K17" s="2">
        <f t="shared" ref="K17" si="10">K6/4</f>
        <v>0</v>
      </c>
      <c r="L17" t="e">
        <f>K17/(D17*D$20+E17*E$20+F17*F$20+G17*G$20+H17*H$20+I17*I$20)</f>
        <v>#DIV/0!</v>
      </c>
      <c r="M17" t="e">
        <f t="shared" si="8"/>
        <v>#DIV/0!</v>
      </c>
    </row>
    <row r="18" spans="1:13" ht="14.5" thickTop="1" x14ac:dyDescent="0.3">
      <c r="A18" s="3"/>
      <c r="B18" s="3" t="s">
        <v>13</v>
      </c>
      <c r="C18" s="3"/>
      <c r="D18">
        <f>$C14*D14+$C15*D15+$C16*D16+$C17*D17</f>
        <v>0</v>
      </c>
      <c r="E18">
        <f>$C14*E14+$C15*E15+$C16*E16+$C17*E17</f>
        <v>100</v>
      </c>
      <c r="F18">
        <f>$C14*F14+$C15*F15+$C16*F16+$C17*F17</f>
        <v>0</v>
      </c>
      <c r="G18">
        <f t="shared" ref="G18:I18" si="11">$C14*G14+$C15*G15+$C16*G16+$C17*G17</f>
        <v>0</v>
      </c>
      <c r="H18">
        <f t="shared" si="11"/>
        <v>100</v>
      </c>
      <c r="I18">
        <f t="shared" si="11"/>
        <v>0</v>
      </c>
      <c r="K18" s="3">
        <f>C14*K14+C15*K15+C16*K16+C17*K17</f>
        <v>25000</v>
      </c>
      <c r="L18" s="3"/>
    </row>
    <row r="19" spans="1:13" x14ac:dyDescent="0.3">
      <c r="A19" s="3"/>
      <c r="B19" s="3" t="s">
        <v>14</v>
      </c>
      <c r="C19" s="3"/>
      <c r="D19">
        <f>D13-D18</f>
        <v>50</v>
      </c>
      <c r="E19">
        <f t="shared" ref="E19:I19" si="12">E13-E18</f>
        <v>0</v>
      </c>
      <c r="F19">
        <f t="shared" si="12"/>
        <v>0</v>
      </c>
      <c r="G19">
        <f t="shared" si="12"/>
        <v>0</v>
      </c>
      <c r="H19">
        <f t="shared" si="12"/>
        <v>-100</v>
      </c>
      <c r="I19">
        <f t="shared" si="12"/>
        <v>0</v>
      </c>
      <c r="K19" s="3"/>
      <c r="L19" s="3"/>
    </row>
    <row r="20" spans="1:13" x14ac:dyDescent="0.3">
      <c r="A20" s="3"/>
      <c r="D20" t="b">
        <f>D19=MAX($D19:$I19)</f>
        <v>1</v>
      </c>
      <c r="E20" t="b">
        <f t="shared" ref="E20:I20" si="13">E19=MAX($D19:$I19)</f>
        <v>0</v>
      </c>
      <c r="F20" t="b">
        <f t="shared" si="13"/>
        <v>0</v>
      </c>
      <c r="G20" t="b">
        <f t="shared" si="13"/>
        <v>0</v>
      </c>
      <c r="H20" t="b">
        <f t="shared" si="13"/>
        <v>0</v>
      </c>
      <c r="I20" t="b">
        <f t="shared" si="13"/>
        <v>0</v>
      </c>
      <c r="K20" s="3"/>
      <c r="L20" s="3"/>
    </row>
    <row r="21" spans="1:13" x14ac:dyDescent="0.3">
      <c r="A21" s="3"/>
    </row>
    <row r="22" spans="1:13" x14ac:dyDescent="0.3">
      <c r="A22" s="3"/>
    </row>
    <row r="23" spans="1:13" x14ac:dyDescent="0.3">
      <c r="A23" s="3" t="s">
        <v>0</v>
      </c>
      <c r="B23" s="3" t="s">
        <v>1</v>
      </c>
      <c r="C23" s="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7</v>
      </c>
      <c r="I23" t="s">
        <v>8</v>
      </c>
      <c r="J23" t="s">
        <v>9</v>
      </c>
      <c r="K23" s="3" t="s">
        <v>10</v>
      </c>
      <c r="L23" s="3" t="s">
        <v>11</v>
      </c>
    </row>
    <row r="24" spans="1:13" ht="14.5" thickBot="1" x14ac:dyDescent="0.35">
      <c r="A24" s="3"/>
      <c r="B24" s="3"/>
      <c r="C24" s="3"/>
      <c r="D24">
        <f>D13</f>
        <v>50</v>
      </c>
      <c r="E24">
        <f>E13</f>
        <v>100</v>
      </c>
      <c r="F24">
        <f t="shared" ref="F24:H24" si="14">F13</f>
        <v>0</v>
      </c>
      <c r="G24">
        <f t="shared" si="14"/>
        <v>0</v>
      </c>
      <c r="H24">
        <f t="shared" si="14"/>
        <v>0</v>
      </c>
      <c r="K24" s="3"/>
      <c r="L24" s="3"/>
    </row>
    <row r="25" spans="1:13" ht="14.5" thickTop="1" x14ac:dyDescent="0.3">
      <c r="A25" s="3">
        <v>2</v>
      </c>
      <c r="B25" s="1" t="s">
        <v>3</v>
      </c>
      <c r="C25" s="1">
        <v>50</v>
      </c>
      <c r="D25" s="1">
        <f>D14</f>
        <v>1</v>
      </c>
      <c r="E25" s="1">
        <f t="shared" ref="E25:K25" si="15">E14</f>
        <v>0</v>
      </c>
      <c r="F25" s="1">
        <f t="shared" si="15"/>
        <v>1</v>
      </c>
      <c r="G25" s="1">
        <f t="shared" si="15"/>
        <v>0</v>
      </c>
      <c r="H25" s="1">
        <f t="shared" si="15"/>
        <v>-1</v>
      </c>
      <c r="I25" s="1"/>
      <c r="J25" s="1"/>
      <c r="K25" s="1">
        <f t="shared" si="15"/>
        <v>50</v>
      </c>
      <c r="L25" t="e">
        <f>K25/(D25*D$31+E25*E$31+F25*F$31+G25*G$31+H25*H$31+I25*I$31)</f>
        <v>#DIV/0!</v>
      </c>
      <c r="M25" t="e">
        <f>L25=_xlfn.AGGREGATE(5,6,L$14:L$16)</f>
        <v>#DIV/0!</v>
      </c>
    </row>
    <row r="26" spans="1:13" x14ac:dyDescent="0.3">
      <c r="A26" s="3"/>
      <c r="B26" t="s">
        <v>6</v>
      </c>
      <c r="D26">
        <f>D15-2*D14</f>
        <v>0</v>
      </c>
      <c r="E26">
        <f t="shared" ref="E26:K26" si="16">E15-2*E14</f>
        <v>0</v>
      </c>
      <c r="F26">
        <f t="shared" si="16"/>
        <v>-2</v>
      </c>
      <c r="G26">
        <f t="shared" si="16"/>
        <v>1</v>
      </c>
      <c r="H26">
        <f t="shared" si="16"/>
        <v>1</v>
      </c>
      <c r="K26">
        <f t="shared" si="16"/>
        <v>50</v>
      </c>
      <c r="L26" t="e">
        <f t="shared" ref="L26:L28" si="17">K26/(D26*D$31+E26*E$31+F26*F$31+G26*G$31+H26*H$31+I26*I$31)</f>
        <v>#DIV/0!</v>
      </c>
      <c r="M26" t="e">
        <f t="shared" ref="M26:M27" si="18">L26=_xlfn.AGGREGATE(5,6,L$14:L$16)</f>
        <v>#DIV/0!</v>
      </c>
    </row>
    <row r="27" spans="1:13" x14ac:dyDescent="0.3">
      <c r="A27" s="3"/>
      <c r="B27" t="s">
        <v>4</v>
      </c>
      <c r="C27">
        <f t="shared" ref="C27" si="19">C16</f>
        <v>100</v>
      </c>
      <c r="D27">
        <f>D16</f>
        <v>0</v>
      </c>
      <c r="E27">
        <f t="shared" ref="E27:K27" si="20">E16</f>
        <v>1</v>
      </c>
      <c r="F27">
        <f t="shared" si="20"/>
        <v>0</v>
      </c>
      <c r="G27">
        <f t="shared" si="20"/>
        <v>0</v>
      </c>
      <c r="H27">
        <f t="shared" si="20"/>
        <v>1</v>
      </c>
      <c r="K27">
        <f t="shared" si="20"/>
        <v>250</v>
      </c>
      <c r="L27" t="e">
        <f t="shared" si="17"/>
        <v>#DIV/0!</v>
      </c>
      <c r="M27" t="e">
        <f t="shared" si="18"/>
        <v>#DIV/0!</v>
      </c>
    </row>
    <row r="28" spans="1:13" ht="14.5" thickBot="1" x14ac:dyDescent="0.35">
      <c r="A28" s="3"/>
      <c r="B28" s="2" t="s">
        <v>8</v>
      </c>
      <c r="C28" s="2"/>
      <c r="D28" s="2"/>
      <c r="E28" s="2"/>
      <c r="F28" s="2"/>
      <c r="G28" s="2"/>
      <c r="H28" s="2"/>
      <c r="I28" s="2"/>
      <c r="J28" s="2"/>
      <c r="K28" s="2"/>
      <c r="L28" t="e">
        <f t="shared" si="17"/>
        <v>#DIV/0!</v>
      </c>
    </row>
    <row r="29" spans="1:13" ht="14.5" thickTop="1" x14ac:dyDescent="0.3">
      <c r="A29" s="3"/>
      <c r="B29" s="3" t="s">
        <v>13</v>
      </c>
      <c r="C29" s="3"/>
      <c r="D29">
        <f>$C25*D25+$C26*D26+$C27*D27+$C28*D28</f>
        <v>50</v>
      </c>
      <c r="E29">
        <f t="shared" ref="E29:I29" si="21">$C25*E25+$C26*E26+$C27*E27+$C28*E28</f>
        <v>100</v>
      </c>
      <c r="F29">
        <f t="shared" si="21"/>
        <v>50</v>
      </c>
      <c r="G29">
        <f t="shared" si="21"/>
        <v>0</v>
      </c>
      <c r="H29">
        <f t="shared" si="21"/>
        <v>50</v>
      </c>
      <c r="I29">
        <f t="shared" si="21"/>
        <v>0</v>
      </c>
      <c r="K29" s="3">
        <f>C25*K25+C26*K26+C27*K27+C28*K28</f>
        <v>27500</v>
      </c>
      <c r="L29" s="3"/>
    </row>
    <row r="30" spans="1:13" x14ac:dyDescent="0.3">
      <c r="A30" s="3"/>
      <c r="B30" s="3" t="s">
        <v>14</v>
      </c>
      <c r="C30" s="3"/>
      <c r="D30">
        <f>D24-D29</f>
        <v>0</v>
      </c>
      <c r="E30">
        <f t="shared" ref="E30:I30" si="22">E24-E29</f>
        <v>0</v>
      </c>
      <c r="F30">
        <f t="shared" si="22"/>
        <v>-50</v>
      </c>
      <c r="G30">
        <f t="shared" si="22"/>
        <v>0</v>
      </c>
      <c r="H30">
        <f t="shared" si="22"/>
        <v>-50</v>
      </c>
      <c r="I30">
        <f t="shared" si="22"/>
        <v>0</v>
      </c>
      <c r="K30" s="3"/>
      <c r="L30" s="3"/>
    </row>
    <row r="31" spans="1:13" x14ac:dyDescent="0.3">
      <c r="A31" s="3"/>
      <c r="D31" t="b">
        <f>IF(D30=0,FALSE,D30=MAX($D30:$I30))</f>
        <v>0</v>
      </c>
      <c r="E31" t="b">
        <f t="shared" ref="E31:I31" si="23">IF(E30=0,FALSE,E30=MAX($D30:$I30))</f>
        <v>0</v>
      </c>
      <c r="F31" t="b">
        <f t="shared" si="23"/>
        <v>0</v>
      </c>
      <c r="G31" t="b">
        <f t="shared" si="23"/>
        <v>0</v>
      </c>
      <c r="H31" t="b">
        <f t="shared" si="23"/>
        <v>0</v>
      </c>
      <c r="I31" t="b">
        <f t="shared" si="23"/>
        <v>0</v>
      </c>
      <c r="K31" s="3"/>
      <c r="L31" s="3"/>
    </row>
    <row r="32" spans="1:13" x14ac:dyDescent="0.3">
      <c r="A32" s="3"/>
    </row>
    <row r="33" spans="1:13" x14ac:dyDescent="0.3">
      <c r="A33" s="3"/>
    </row>
    <row r="34" spans="1:13" x14ac:dyDescent="0.3">
      <c r="A34" s="3" t="s">
        <v>0</v>
      </c>
      <c r="B34" s="3" t="s">
        <v>1</v>
      </c>
      <c r="C34" s="3" t="s">
        <v>2</v>
      </c>
      <c r="D34" t="s">
        <v>3</v>
      </c>
      <c r="E34" t="s">
        <v>4</v>
      </c>
      <c r="F34" t="s">
        <v>5</v>
      </c>
      <c r="G34" t="s">
        <v>6</v>
      </c>
      <c r="H34" t="s">
        <v>7</v>
      </c>
      <c r="I34" t="s">
        <v>8</v>
      </c>
      <c r="J34" t="s">
        <v>9</v>
      </c>
      <c r="K34" s="3" t="s">
        <v>10</v>
      </c>
      <c r="L34" s="3" t="s">
        <v>11</v>
      </c>
    </row>
    <row r="35" spans="1:13" ht="14.5" thickBot="1" x14ac:dyDescent="0.35">
      <c r="A35" s="3"/>
      <c r="B35" s="3"/>
      <c r="C35" s="3"/>
      <c r="D35">
        <f>D24</f>
        <v>50</v>
      </c>
      <c r="E35">
        <f>E24</f>
        <v>100</v>
      </c>
      <c r="F35">
        <f t="shared" ref="F35:H35" si="24">F24</f>
        <v>0</v>
      </c>
      <c r="G35">
        <f t="shared" si="24"/>
        <v>0</v>
      </c>
      <c r="H35">
        <f t="shared" si="24"/>
        <v>0</v>
      </c>
      <c r="K35" s="3"/>
      <c r="L35" s="3"/>
    </row>
    <row r="36" spans="1:13" ht="14.5" thickTop="1" x14ac:dyDescent="0.3">
      <c r="A36" s="3">
        <v>3</v>
      </c>
      <c r="B36" s="1" t="s">
        <v>12</v>
      </c>
      <c r="C36" s="1"/>
      <c r="D36" s="1"/>
      <c r="E36" s="1"/>
      <c r="F36" s="1"/>
      <c r="G36" s="1"/>
      <c r="H36" s="1"/>
      <c r="I36" s="1"/>
      <c r="J36" s="1"/>
      <c r="K36" s="1"/>
      <c r="L36" t="e">
        <f>K36/(D36*D$31+E36*E$31+F36*F$31+G36*G$31+H36*H$31+I36*I$31)</f>
        <v>#DIV/0!</v>
      </c>
      <c r="M36" t="e">
        <f>L36=_xlfn.AGGREGATE(5,6,L$14:L$16)</f>
        <v>#DIV/0!</v>
      </c>
    </row>
    <row r="37" spans="1:13" x14ac:dyDescent="0.3">
      <c r="A37" s="3"/>
      <c r="B37" t="s">
        <v>6</v>
      </c>
      <c r="L37" t="e">
        <f t="shared" ref="L37:L39" si="25">K37/(D37*D$31+E37*E$31+F37*F$31+G37*G$31+H37*H$31+I37*I$31)</f>
        <v>#DIV/0!</v>
      </c>
      <c r="M37" t="e">
        <f t="shared" ref="M37:M38" si="26">L37=_xlfn.AGGREGATE(5,6,L$14:L$16)</f>
        <v>#DIV/0!</v>
      </c>
    </row>
    <row r="38" spans="1:13" x14ac:dyDescent="0.3">
      <c r="A38" s="3"/>
      <c r="B38" t="s">
        <v>7</v>
      </c>
      <c r="L38" t="e">
        <f t="shared" si="25"/>
        <v>#DIV/0!</v>
      </c>
      <c r="M38" t="e">
        <f t="shared" si="26"/>
        <v>#DIV/0!</v>
      </c>
    </row>
    <row r="39" spans="1:13" ht="14.5" thickBot="1" x14ac:dyDescent="0.35">
      <c r="A39" s="3"/>
      <c r="B39" s="2" t="s">
        <v>8</v>
      </c>
      <c r="C39" s="2"/>
      <c r="D39" s="2"/>
      <c r="E39" s="2"/>
      <c r="F39" s="2"/>
      <c r="G39" s="2"/>
      <c r="H39" s="2"/>
      <c r="I39" s="2"/>
      <c r="J39" s="2"/>
      <c r="K39" s="2"/>
      <c r="L39" t="e">
        <f t="shared" si="25"/>
        <v>#DIV/0!</v>
      </c>
    </row>
    <row r="40" spans="1:13" ht="14.5" thickTop="1" x14ac:dyDescent="0.3">
      <c r="A40" s="3"/>
      <c r="B40" s="3" t="s">
        <v>13</v>
      </c>
      <c r="C40" s="3"/>
      <c r="D40">
        <f>$C36*D36+$C37*D37+$C38*D38+$C39*D39</f>
        <v>0</v>
      </c>
      <c r="E40">
        <f t="shared" ref="E40" si="27">$C36*E36+$C37*E37+$C38*E38+$C39*E39</f>
        <v>0</v>
      </c>
      <c r="F40">
        <f t="shared" ref="F40" si="28">$C36*F36+$C37*F37+$C38*F38+$C39*F39</f>
        <v>0</v>
      </c>
      <c r="G40">
        <f t="shared" ref="G40" si="29">$C36*G36+$C37*G37+$C38*G38+$C39*G39</f>
        <v>0</v>
      </c>
      <c r="H40">
        <f t="shared" ref="H40" si="30">$C36*H36+$C37*H37+$C38*H38+$C39*H39</f>
        <v>0</v>
      </c>
      <c r="I40">
        <f t="shared" ref="I40" si="31">$C36*I36+$C37*I37+$C38*I38+$C39*I39</f>
        <v>0</v>
      </c>
      <c r="K40" s="3">
        <f>C36*K36+C37*K37+C38*K38+C39*K39</f>
        <v>0</v>
      </c>
      <c r="L40" s="3"/>
    </row>
    <row r="41" spans="1:13" x14ac:dyDescent="0.3">
      <c r="A41" s="3"/>
      <c r="B41" s="3" t="s">
        <v>14</v>
      </c>
      <c r="C41" s="3"/>
      <c r="D41">
        <f>D35-D40</f>
        <v>50</v>
      </c>
      <c r="E41">
        <f t="shared" ref="E41" si="32">E35-E40</f>
        <v>100</v>
      </c>
      <c r="F41">
        <f t="shared" ref="F41" si="33">F35-F40</f>
        <v>0</v>
      </c>
      <c r="G41">
        <f t="shared" ref="G41" si="34">G35-G40</f>
        <v>0</v>
      </c>
      <c r="H41">
        <f t="shared" ref="H41" si="35">H35-H40</f>
        <v>0</v>
      </c>
      <c r="I41">
        <f t="shared" ref="I41" si="36">I35-I40</f>
        <v>0</v>
      </c>
      <c r="K41" s="3"/>
      <c r="L41" s="3"/>
    </row>
    <row r="42" spans="1:13" x14ac:dyDescent="0.3">
      <c r="A42" s="3"/>
      <c r="D42" t="b">
        <f>D41=MAX($D41:$I41)</f>
        <v>0</v>
      </c>
      <c r="E42" t="b">
        <f t="shared" ref="E42:I42" si="37">E41=MAX($D41:$I41)</f>
        <v>1</v>
      </c>
      <c r="F42" t="b">
        <f t="shared" si="37"/>
        <v>0</v>
      </c>
      <c r="G42" t="b">
        <f t="shared" si="37"/>
        <v>0</v>
      </c>
      <c r="H42" t="b">
        <f t="shared" si="37"/>
        <v>0</v>
      </c>
      <c r="I42" t="b">
        <f t="shared" si="37"/>
        <v>0</v>
      </c>
      <c r="K42" s="3"/>
      <c r="L42" s="3"/>
    </row>
    <row r="43" spans="1:13" x14ac:dyDescent="0.3">
      <c r="A43" s="3"/>
    </row>
    <row r="44" spans="1:13" x14ac:dyDescent="0.3">
      <c r="A44" s="3"/>
    </row>
  </sheetData>
  <mergeCells count="36">
    <mergeCell ref="B34:B35"/>
    <mergeCell ref="C34:C35"/>
    <mergeCell ref="K34:K35"/>
    <mergeCell ref="L34:L35"/>
    <mergeCell ref="K12:K13"/>
    <mergeCell ref="L12:L13"/>
    <mergeCell ref="A36:A44"/>
    <mergeCell ref="B40:C40"/>
    <mergeCell ref="K40:L42"/>
    <mergeCell ref="B41:C41"/>
    <mergeCell ref="A23:A24"/>
    <mergeCell ref="B23:B24"/>
    <mergeCell ref="C23:C24"/>
    <mergeCell ref="K23:K24"/>
    <mergeCell ref="L23:L24"/>
    <mergeCell ref="A25:A33"/>
    <mergeCell ref="B29:C29"/>
    <mergeCell ref="B30:C30"/>
    <mergeCell ref="K29:L31"/>
    <mergeCell ref="A34:A35"/>
    <mergeCell ref="A14:A22"/>
    <mergeCell ref="B18:C18"/>
    <mergeCell ref="B19:C19"/>
    <mergeCell ref="K18:L20"/>
    <mergeCell ref="A1:A2"/>
    <mergeCell ref="B1:B2"/>
    <mergeCell ref="C1:C2"/>
    <mergeCell ref="K1:K2"/>
    <mergeCell ref="L1:L2"/>
    <mergeCell ref="A3:A11"/>
    <mergeCell ref="B7:C7"/>
    <mergeCell ref="B8:C8"/>
    <mergeCell ref="K7:L9"/>
    <mergeCell ref="A12:A13"/>
    <mergeCell ref="B12:B13"/>
    <mergeCell ref="C12:C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xjy</dc:creator>
  <cp:lastModifiedBy>xjy</cp:lastModifiedBy>
  <dcterms:created xsi:type="dcterms:W3CDTF">2022-12-28T06:48:24Z</dcterms:created>
  <dcterms:modified xsi:type="dcterms:W3CDTF">2023-01-03T05:46:31Z</dcterms:modified>
</cp:coreProperties>
</file>